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Dienstreiseabrechnung" sheetId="1" r:id="rId1"/>
    <sheet name="Anlage Mitfahrerpauschale" sheetId="2" r:id="rId2"/>
  </sheets>
  <definedNames>
    <definedName name="_xlnm.Print_Area" localSheetId="0">'Dienstreiseabrechnung'!$A$1:$U$37</definedName>
  </definedNames>
  <calcPr fullCalcOnLoad="1"/>
</workbook>
</file>

<file path=xl/comments1.xml><?xml version="1.0" encoding="utf-8"?>
<comments xmlns="http://schemas.openxmlformats.org/spreadsheetml/2006/main">
  <authors>
    <author>fauck</author>
    <author> </author>
    <author>Haak, Kirsten</author>
  </authors>
  <commentList>
    <comment ref="T7" authorId="0">
      <text>
        <r>
          <rPr>
            <sz val="8"/>
            <rFont val="Tahoma"/>
            <family val="2"/>
          </rPr>
          <t xml:space="preserve">
hier die  sonstigen Kosten eintragen.</t>
        </r>
      </text>
    </comment>
    <comment ref="E1" authorId="0">
      <text>
        <r>
          <rPr>
            <sz val="8"/>
            <rFont val="Tahoma"/>
            <family val="2"/>
          </rPr>
          <t xml:space="preserve">
hier Name des Fahrers</t>
        </r>
      </text>
    </comment>
    <comment ref="E2" authorId="1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hier Arbeitsort eingeben</t>
        </r>
      </text>
    </comment>
    <comment ref="I3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hier Kennzeichen angeben</t>
        </r>
      </text>
    </comment>
    <comment ref="B7" authorId="2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G7" authorId="2">
      <text>
        <r>
          <rPr>
            <sz val="9"/>
            <rFont val="Tahoma"/>
            <family val="2"/>
          </rPr>
          <t>hier eintragen, wenn Verpflegung bei  Veranstaltung angeboten wird</t>
        </r>
      </text>
    </comment>
    <comment ref="M7" authorId="2">
      <text>
        <r>
          <rPr>
            <sz val="9"/>
            <rFont val="Tahoma"/>
            <family val="2"/>
          </rPr>
          <t>Wenn die DR nur 2 Tage dauert, muss hier keine 1 eingetragen werden, da für beide Tage 14,00 Euro Verpflegungsmehraufwand berechnet werden. Wenn Vollverpflegung angeboten ist, ist das Ergebnis   0,00 €.</t>
        </r>
      </text>
    </comment>
    <comment ref="R7" authorId="2">
      <text>
        <r>
          <rPr>
            <sz val="9"/>
            <rFont val="Tahoma"/>
            <family val="2"/>
          </rPr>
          <t xml:space="preserve">hier eintragen, wenn DR mit Bahn, Bahnfahrtkosten privat ausgelegt. Bahnfahrten können Sie auch vorher durch uns buchen lassen. </t>
        </r>
      </text>
    </comment>
    <comment ref="A3" authorId="2">
      <text>
        <r>
          <rPr>
            <b/>
            <sz val="9"/>
            <rFont val="Tahoma"/>
            <family val="2"/>
          </rPr>
          <t>hier eintragen: 
Name der Kirchengemeinde/ Kirchenkreisverwaltung/ Gremium</t>
        </r>
      </text>
    </comment>
    <comment ref="E4" authorId="2">
      <text>
        <r>
          <rPr>
            <sz val="9"/>
            <rFont val="Tahoma"/>
            <family val="2"/>
          </rPr>
          <t xml:space="preserve">hier eintragen: 
ob Beruflicher Angestellter oder Ehrenamtlicher
</t>
        </r>
      </text>
    </comment>
    <comment ref="I2" authorId="2">
      <text>
        <r>
          <rPr>
            <b/>
            <sz val="9"/>
            <rFont val="Tahoma"/>
            <family val="2"/>
          </rPr>
          <t>hier Monat eintragen</t>
        </r>
        <r>
          <rPr>
            <sz val="9"/>
            <rFont val="Tahoma"/>
            <family val="2"/>
          </rPr>
          <t xml:space="preserve">
</t>
        </r>
      </text>
    </comment>
    <comment ref="E3" authorId="2">
      <text>
        <r>
          <rPr>
            <b/>
            <sz val="9"/>
            <rFont val="Tahoma"/>
            <family val="2"/>
          </rPr>
          <t>Tätigkeit/Bereich eintragen</t>
        </r>
      </text>
    </comment>
  </commentList>
</comments>
</file>

<file path=xl/comments2.xml><?xml version="1.0" encoding="utf-8"?>
<comments xmlns="http://schemas.openxmlformats.org/spreadsheetml/2006/main">
  <authors>
    <author>Haak, Kirsten</author>
    <author>fauck</author>
  </authors>
  <commentList>
    <comment ref="B9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0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1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2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3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4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5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6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7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8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19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0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1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2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3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4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5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B26" authorId="0">
      <text>
        <r>
          <rPr>
            <sz val="9"/>
            <rFont val="Tahoma"/>
            <family val="2"/>
          </rPr>
          <t>hier Datum der DR, bei mehrtätigen Reisen  den Anreisetag- für jeden weiteren Tag eine weitere Zeile</t>
        </r>
      </text>
    </comment>
    <comment ref="E3" authorId="1">
      <text>
        <r>
          <rPr>
            <sz val="8"/>
            <rFont val="Tahoma"/>
            <family val="2"/>
          </rPr>
          <t xml:space="preserve">
hier Name des Fahrers</t>
        </r>
      </text>
    </comment>
    <comment ref="A3" authorId="0">
      <text>
        <r>
          <rPr>
            <b/>
            <sz val="9"/>
            <rFont val="Tahoma"/>
            <family val="2"/>
          </rPr>
          <t>hier eintragen: 
Name der Kirchengemeinde/ Kirchenkreisverwaltung/ Gremium</t>
        </r>
      </text>
    </comment>
  </commentList>
</comments>
</file>

<file path=xl/sharedStrings.xml><?xml version="1.0" encoding="utf-8"?>
<sst xmlns="http://schemas.openxmlformats.org/spreadsheetml/2006/main" count="92" uniqueCount="75">
  <si>
    <t>Datum</t>
  </si>
  <si>
    <t>Anlaß/Begründung</t>
  </si>
  <si>
    <t>km</t>
  </si>
  <si>
    <t xml:space="preserve">                 Unterschrift</t>
  </si>
  <si>
    <t>Gesamtbetrag</t>
  </si>
  <si>
    <t>Kennzeichen:</t>
  </si>
  <si>
    <t>gefahrene Km</t>
  </si>
  <si>
    <t>Erstattung</t>
  </si>
  <si>
    <t>von</t>
  </si>
  <si>
    <t>bis</t>
  </si>
  <si>
    <t>Nr:</t>
  </si>
  <si>
    <t xml:space="preserve">lfd. </t>
  </si>
  <si>
    <t>Kosten</t>
  </si>
  <si>
    <t>Summe</t>
  </si>
  <si>
    <t>einzel</t>
  </si>
  <si>
    <t>ab 14h</t>
  </si>
  <si>
    <t>Dauer</t>
  </si>
  <si>
    <t>Frühstück</t>
  </si>
  <si>
    <t>Mittag</t>
  </si>
  <si>
    <t>Abendbrot</t>
  </si>
  <si>
    <t>F</t>
  </si>
  <si>
    <t>M</t>
  </si>
  <si>
    <t>A</t>
  </si>
  <si>
    <t>Abzug</t>
  </si>
  <si>
    <t>Institut:</t>
  </si>
  <si>
    <t>(nach § 52 Abs. 9 Überleitungsbestimmungen (Teil 1 EinfG) gem. Beschluss der ARK)</t>
  </si>
  <si>
    <t>ab 8 h</t>
  </si>
  <si>
    <t>ab 24h</t>
  </si>
  <si>
    <t>Hinweis zum Verpflegungsmehraufwand</t>
  </si>
  <si>
    <t>AB-CD 123</t>
  </si>
  <si>
    <t xml:space="preserve">Dienstreiseabrechnung für                               </t>
  </si>
  <si>
    <t>Name, Vorname</t>
  </si>
  <si>
    <t>Datum der DR/ Anreise- Abreisetag</t>
  </si>
  <si>
    <t xml:space="preserve">von </t>
  </si>
  <si>
    <t>nach</t>
  </si>
  <si>
    <t>Verpflegung auf Dienstreise angeboten (j=1/n=leer)</t>
  </si>
  <si>
    <t>j= 1</t>
  </si>
  <si>
    <t>in h</t>
  </si>
  <si>
    <t>Erstattg. Verpflegungsmehr-aufwand</t>
  </si>
  <si>
    <t>Erstattung              Fahrten mit privatem PKW</t>
  </si>
  <si>
    <t>Erstattg. Bahn</t>
  </si>
  <si>
    <t>Erstattung      Parkplatz/ Hotel/  öff.Nahverkehr usw.</t>
  </si>
  <si>
    <t>Bezeichn</t>
  </si>
  <si>
    <t>sachl. und rechnerisch richtig</t>
  </si>
  <si>
    <t>zur Zahlung angewiesen</t>
  </si>
  <si>
    <t xml:space="preserve">1. </t>
  </si>
  <si>
    <t xml:space="preserve">2. </t>
  </si>
  <si>
    <t xml:space="preserve">3. </t>
  </si>
  <si>
    <t xml:space="preserve">bei Dienstreisen über 3 Tage: </t>
  </si>
  <si>
    <t xml:space="preserve">bei Vollverpflegung gibt es keine Erstattung </t>
  </si>
  <si>
    <r>
      <t xml:space="preserve">Ort </t>
    </r>
    <r>
      <rPr>
        <b/>
        <sz val="8"/>
        <rFont val="Arial"/>
        <family val="2"/>
      </rPr>
      <t xml:space="preserve">und Anschrift </t>
    </r>
    <r>
      <rPr>
        <sz val="8"/>
        <rFont val="Arial"/>
        <family val="2"/>
      </rPr>
      <t xml:space="preserve">                                                        der Ab- und Anreise</t>
    </r>
  </si>
  <si>
    <t>&gt; 24 h?</t>
  </si>
  <si>
    <t xml:space="preserve">Den Betrag bitte auf mein Konto überweisen: </t>
  </si>
  <si>
    <t xml:space="preserve">BIC: </t>
  </si>
  <si>
    <t>IBAN:</t>
  </si>
  <si>
    <t>Mitfahrer Name</t>
  </si>
  <si>
    <t xml:space="preserve">Hiermit versichere ich, dass die Mitfahrerin/ der Mitfahrer Anspruch auf Reisekostenerstattung gemäß Rechtsverordnung über </t>
  </si>
  <si>
    <t xml:space="preserve">Ehrenamtliche sind verpflichtet, die Mitnahmeentschädigung in ihrer Einkommenssteuererklärung anzugeben. </t>
  </si>
  <si>
    <t>Unterschrift</t>
  </si>
  <si>
    <t xml:space="preserve">die Vergütung von Reisekosten bei Dienstreisen vom 01.Oktober 2018 hat. </t>
  </si>
  <si>
    <t>Monat</t>
  </si>
  <si>
    <t>Ev.- Luth. Kirchenkreis Mecklenburg</t>
  </si>
  <si>
    <t>Dienstort</t>
  </si>
  <si>
    <t>Dienstgeber:  KG/ KKV</t>
  </si>
  <si>
    <t>Tätigkeit</t>
  </si>
  <si>
    <t>Beruflich/ Ehrenamtlich</t>
  </si>
  <si>
    <t>Erstattung   Mitfahrer</t>
  </si>
  <si>
    <t>Uhrzeit der An- und Anreise bei mehrtäg. DR von/bis 0:00 bzw. 24:00</t>
  </si>
  <si>
    <t>bei Dienstreisen über 2 Tagen: Anreise- und Abreisetag je eine Zeile- es werden jeweils 14,00 € je Tag berechnet.</t>
  </si>
  <si>
    <t xml:space="preserve">Anreisetag: 14,00 € Verpflegungsmehraufwand </t>
  </si>
  <si>
    <t>2. Tag :         28,00 € Verpflegungsmehraufwand</t>
  </si>
  <si>
    <t xml:space="preserve">Abreisetag: 14,00 € Verpflegungsmehraufwand </t>
  </si>
  <si>
    <t>als Verpflegungsmehraufwand werden abgezogen: Frühstück: 5,60 €, Mittag 11,20 €, Abendessen 11,20 €</t>
  </si>
  <si>
    <t>5,6</t>
  </si>
  <si>
    <t>11,2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</si>
</sst>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;[Red]\-#,##0.00\ \€"/>
    <numFmt numFmtId="173" formatCode="_-* #,##0.00_ \€_-;\-* #,##0.00_ \€_-;_-* &quot;-&quot;??_ \€_-;_-@_-"/>
    <numFmt numFmtId="174" formatCode="d/\ mmm"/>
    <numFmt numFmtId="175" formatCode="d/\ mmm\ yy"/>
    <numFmt numFmtId="176" formatCode="h:mm"/>
    <numFmt numFmtId="177" formatCode="#,###.00"/>
    <numFmt numFmtId="178" formatCode="#,###.##"/>
    <numFmt numFmtId="179" formatCode="#,##0.00\ &quot;€&quot;"/>
    <numFmt numFmtId="180" formatCode="#,##0.00\ _€"/>
    <numFmt numFmtId="181" formatCode="0.0"/>
    <numFmt numFmtId="182" formatCode="[$-F400]h:mm:ss\ AM/PM"/>
    <numFmt numFmtId="183" formatCode="_-* #,##0.00\ [$€-407]_-;\-* #,##0.00\ [$€-407]_-;_-* &quot;-&quot;??\ [$€-407]_-;_-@_-"/>
    <numFmt numFmtId="184" formatCode="[$-409]h:mm\ AM/PM;@"/>
    <numFmt numFmtId="185" formatCode="h:mm;@"/>
    <numFmt numFmtId="186" formatCode="[$-407]dddd\,\ d\.\ mmmm\ yyyy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262626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169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17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2" fillId="0" borderId="15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2" borderId="11" xfId="0" applyFont="1" applyFill="1" applyBorder="1" applyAlignment="1">
      <alignment/>
    </xf>
    <xf numFmtId="0" fontId="1" fillId="32" borderId="16" xfId="0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176" fontId="52" fillId="0" borderId="0" xfId="0" applyNumberFormat="1" applyFont="1" applyAlignment="1">
      <alignment/>
    </xf>
    <xf numFmtId="179" fontId="52" fillId="0" borderId="0" xfId="0" applyNumberFormat="1" applyFont="1" applyAlignment="1">
      <alignment/>
    </xf>
    <xf numFmtId="0" fontId="53" fillId="0" borderId="0" xfId="0" applyFont="1" applyBorder="1" applyAlignment="1">
      <alignment horizontal="center"/>
    </xf>
    <xf numFmtId="179" fontId="52" fillId="0" borderId="0" xfId="0" applyNumberFormat="1" applyFont="1" applyBorder="1" applyAlignment="1">
      <alignment horizontal="right"/>
    </xf>
    <xf numFmtId="18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7" fillId="0" borderId="0" xfId="0" applyFont="1" applyAlignment="1">
      <alignment/>
    </xf>
    <xf numFmtId="176" fontId="1" fillId="32" borderId="13" xfId="0" applyNumberFormat="1" applyFont="1" applyFill="1" applyBorder="1" applyAlignment="1" quotePrefix="1">
      <alignment horizontal="center"/>
    </xf>
    <xf numFmtId="176" fontId="1" fillId="32" borderId="13" xfId="0" applyNumberFormat="1" applyFont="1" applyFill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176" fontId="1" fillId="32" borderId="14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1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right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1" fontId="4" fillId="34" borderId="26" xfId="0" applyNumberFormat="1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right"/>
      <protection locked="0"/>
    </xf>
    <xf numFmtId="175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5" fontId="4" fillId="34" borderId="26" xfId="0" applyNumberFormat="1" applyFont="1" applyFill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175" fontId="4" fillId="34" borderId="26" xfId="0" applyNumberFormat="1" applyFont="1" applyFill="1" applyBorder="1" applyAlignment="1" applyProtection="1">
      <alignment horizontal="right" vertical="center"/>
      <protection locked="0"/>
    </xf>
    <xf numFmtId="0" fontId="1" fillId="32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4" fillId="34" borderId="22" xfId="0" applyFont="1" applyFill="1" applyBorder="1" applyAlignment="1" applyProtection="1">
      <alignment/>
      <protection locked="0"/>
    </xf>
    <xf numFmtId="179" fontId="4" fillId="0" borderId="23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79" fontId="4" fillId="34" borderId="23" xfId="0" applyNumberFormat="1" applyFont="1" applyFill="1" applyBorder="1" applyAlignment="1" applyProtection="1">
      <alignment/>
      <protection locked="0"/>
    </xf>
    <xf numFmtId="0" fontId="4" fillId="34" borderId="31" xfId="0" applyFont="1" applyFill="1" applyBorder="1" applyAlignment="1" applyProtection="1">
      <alignment/>
      <protection locked="0"/>
    </xf>
    <xf numFmtId="2" fontId="4" fillId="0" borderId="23" xfId="0" applyNumberFormat="1" applyFont="1" applyBorder="1" applyAlignment="1">
      <alignment/>
    </xf>
    <xf numFmtId="0" fontId="54" fillId="0" borderId="0" xfId="0" applyFont="1" applyBorder="1" applyAlignment="1">
      <alignment/>
    </xf>
    <xf numFmtId="2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4" fillId="34" borderId="25" xfId="0" applyFont="1" applyFill="1" applyBorder="1" applyAlignment="1" applyProtection="1">
      <alignment/>
      <protection locked="0"/>
    </xf>
    <xf numFmtId="179" fontId="4" fillId="0" borderId="26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179" fontId="4" fillId="34" borderId="26" xfId="0" applyNumberFormat="1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2" fontId="4" fillId="0" borderId="26" xfId="0" applyNumberFormat="1" applyFont="1" applyBorder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0" fontId="1" fillId="32" borderId="33" xfId="0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4" fillId="34" borderId="23" xfId="0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1" fillId="32" borderId="35" xfId="0" applyFont="1" applyFill="1" applyBorder="1" applyAlignment="1">
      <alignment horizontal="center"/>
    </xf>
    <xf numFmtId="2" fontId="1" fillId="32" borderId="3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11" fillId="0" borderId="0" xfId="0" applyFont="1" applyAlignment="1">
      <alignment/>
    </xf>
    <xf numFmtId="179" fontId="1" fillId="0" borderId="36" xfId="0" applyNumberFormat="1" applyFont="1" applyBorder="1" applyAlignment="1">
      <alignment horizontal="center"/>
    </xf>
    <xf numFmtId="179" fontId="1" fillId="0" borderId="36" xfId="0" applyNumberFormat="1" applyFont="1" applyBorder="1" applyAlignment="1">
      <alignment horizontal="right"/>
    </xf>
    <xf numFmtId="179" fontId="2" fillId="0" borderId="36" xfId="0" applyNumberFormat="1" applyFont="1" applyBorder="1" applyAlignment="1">
      <alignment/>
    </xf>
    <xf numFmtId="179" fontId="1" fillId="0" borderId="36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75" fontId="4" fillId="34" borderId="38" xfId="0" applyNumberFormat="1" applyFont="1" applyFill="1" applyBorder="1" applyAlignment="1" applyProtection="1">
      <alignment vertical="center"/>
      <protection locked="0"/>
    </xf>
    <xf numFmtId="0" fontId="4" fillId="34" borderId="38" xfId="0" applyFont="1" applyFill="1" applyBorder="1" applyAlignment="1" applyProtection="1">
      <alignment vertical="center" wrapText="1"/>
      <protection locked="0"/>
    </xf>
    <xf numFmtId="0" fontId="4" fillId="34" borderId="38" xfId="0" applyFont="1" applyFill="1" applyBorder="1" applyAlignment="1" applyProtection="1">
      <alignment horizontal="left" vertical="center" wrapText="1"/>
      <protection locked="0"/>
    </xf>
    <xf numFmtId="0" fontId="4" fillId="34" borderId="38" xfId="0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/>
    </xf>
    <xf numFmtId="0" fontId="10" fillId="33" borderId="0" xfId="0" applyFont="1" applyFill="1" applyAlignment="1" applyProtection="1">
      <alignment/>
      <protection locked="0"/>
    </xf>
    <xf numFmtId="18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5" fontId="4" fillId="34" borderId="26" xfId="0" applyNumberFormat="1" applyFont="1" applyFill="1" applyBorder="1" applyAlignment="1" applyProtection="1">
      <alignment/>
      <protection locked="0"/>
    </xf>
    <xf numFmtId="185" fontId="0" fillId="0" borderId="0" xfId="0" applyNumberFormat="1" applyFont="1" applyAlignment="1">
      <alignment/>
    </xf>
    <xf numFmtId="185" fontId="52" fillId="0" borderId="0" xfId="0" applyNumberFormat="1" applyFont="1" applyAlignment="1">
      <alignment/>
    </xf>
    <xf numFmtId="185" fontId="4" fillId="34" borderId="23" xfId="0" applyNumberFormat="1" applyFont="1" applyFill="1" applyBorder="1" applyAlignment="1" applyProtection="1">
      <alignment/>
      <protection locked="0"/>
    </xf>
    <xf numFmtId="185" fontId="1" fillId="0" borderId="0" xfId="0" applyNumberFormat="1" applyFont="1" applyBorder="1" applyAlignment="1">
      <alignment horizontal="right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 horizontal="right"/>
    </xf>
    <xf numFmtId="185" fontId="0" fillId="0" borderId="0" xfId="0" applyNumberFormat="1" applyFont="1" applyAlignment="1" applyProtection="1">
      <alignment/>
      <protection locked="0"/>
    </xf>
    <xf numFmtId="185" fontId="4" fillId="0" borderId="0" xfId="0" applyNumberFormat="1" applyFont="1" applyAlignment="1">
      <alignment/>
    </xf>
    <xf numFmtId="185" fontId="2" fillId="0" borderId="10" xfId="0" applyNumberFormat="1" applyFont="1" applyBorder="1" applyAlignment="1">
      <alignment horizontal="left"/>
    </xf>
    <xf numFmtId="176" fontId="4" fillId="0" borderId="26" xfId="0" applyNumberFormat="1" applyFont="1" applyBorder="1" applyAlignment="1">
      <alignment horizontal="right"/>
    </xf>
    <xf numFmtId="176" fontId="1" fillId="32" borderId="40" xfId="0" applyNumberFormat="1" applyFont="1" applyFill="1" applyBorder="1" applyAlignment="1">
      <alignment horizontal="center"/>
    </xf>
    <xf numFmtId="179" fontId="4" fillId="0" borderId="41" xfId="0" applyNumberFormat="1" applyFont="1" applyBorder="1" applyAlignment="1">
      <alignment/>
    </xf>
    <xf numFmtId="185" fontId="1" fillId="32" borderId="40" xfId="0" applyNumberFormat="1" applyFont="1" applyFill="1" applyBorder="1" applyAlignment="1">
      <alignment/>
    </xf>
    <xf numFmtId="0" fontId="1" fillId="32" borderId="40" xfId="0" applyFont="1" applyFill="1" applyBorder="1" applyAlignment="1">
      <alignment horizontal="center"/>
    </xf>
    <xf numFmtId="0" fontId="1" fillId="32" borderId="40" xfId="0" applyFont="1" applyFill="1" applyBorder="1" applyAlignment="1">
      <alignment/>
    </xf>
    <xf numFmtId="0" fontId="1" fillId="32" borderId="4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0" fontId="4" fillId="34" borderId="23" xfId="0" applyNumberFormat="1" applyFont="1" applyFill="1" applyBorder="1" applyAlignment="1" applyProtection="1">
      <alignment vertical="center" wrapText="1"/>
      <protection locked="0"/>
    </xf>
    <xf numFmtId="49" fontId="52" fillId="0" borderId="0" xfId="0" applyNumberFormat="1" applyFont="1" applyAlignment="1">
      <alignment/>
    </xf>
    <xf numFmtId="176" fontId="0" fillId="33" borderId="26" xfId="0" applyNumberFormat="1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center" wrapText="1"/>
    </xf>
    <xf numFmtId="0" fontId="1" fillId="32" borderId="42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176" fontId="0" fillId="33" borderId="24" xfId="0" applyNumberFormat="1" applyFont="1" applyFill="1" applyBorder="1" applyAlignment="1" applyProtection="1">
      <alignment horizontal="left"/>
      <protection locked="0"/>
    </xf>
    <xf numFmtId="176" fontId="0" fillId="33" borderId="28" xfId="0" applyNumberFormat="1" applyFont="1" applyFill="1" applyBorder="1" applyAlignment="1" applyProtection="1">
      <alignment horizontal="left"/>
      <protection locked="0"/>
    </xf>
    <xf numFmtId="176" fontId="0" fillId="33" borderId="25" xfId="0" applyNumberFormat="1" applyFont="1" applyFill="1" applyBorder="1" applyAlignment="1" applyProtection="1">
      <alignment horizontal="left"/>
      <protection locked="0"/>
    </xf>
    <xf numFmtId="0" fontId="1" fillId="32" borderId="29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1" fillId="32" borderId="29" xfId="0" applyFont="1" applyFill="1" applyBorder="1" applyAlignment="1">
      <alignment horizontal="center" vertical="top" wrapText="1"/>
    </xf>
    <xf numFmtId="0" fontId="1" fillId="32" borderId="4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2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32" borderId="23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35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110" zoomScaleNormal="110" zoomScalePageLayoutView="0" workbookViewId="0" topLeftCell="A1">
      <selection activeCell="A1" sqref="A1"/>
    </sheetView>
  </sheetViews>
  <sheetFormatPr defaultColWidth="9.421875" defaultRowHeight="12.75"/>
  <cols>
    <col min="1" max="1" width="3.421875" style="23" customWidth="1"/>
    <col min="2" max="2" width="9.28125" style="23" customWidth="1"/>
    <col min="3" max="3" width="18.140625" style="23" customWidth="1"/>
    <col min="4" max="4" width="17.28125" style="23" customWidth="1"/>
    <col min="5" max="5" width="20.140625" style="23" customWidth="1"/>
    <col min="6" max="6" width="1.7109375" style="23" hidden="1" customWidth="1"/>
    <col min="7" max="7" width="5.140625" style="25" customWidth="1"/>
    <col min="8" max="8" width="5.57421875" style="25" customWidth="1"/>
    <col min="9" max="9" width="5.28125" style="25" customWidth="1"/>
    <col min="10" max="10" width="9.7109375" style="23" customWidth="1"/>
    <col min="11" max="11" width="7.00390625" style="132" customWidth="1"/>
    <col min="12" max="12" width="6.57421875" style="132" customWidth="1"/>
    <col min="13" max="13" width="8.8515625" style="24" bestFit="1" customWidth="1"/>
    <col min="14" max="14" width="5.00390625" style="23" customWidth="1"/>
    <col min="15" max="15" width="7.8515625" style="23" customWidth="1"/>
    <col min="16" max="16" width="8.8515625" style="23" customWidth="1"/>
    <col min="17" max="17" width="8.28125" style="23" customWidth="1"/>
    <col min="18" max="18" width="7.7109375" style="23" customWidth="1"/>
    <col min="19" max="19" width="8.28125" style="23" customWidth="1"/>
    <col min="20" max="20" width="7.28125" style="23" customWidth="1"/>
    <col min="21" max="21" width="6.8515625" style="23" customWidth="1"/>
    <col min="22" max="16384" width="9.421875" style="23" customWidth="1"/>
  </cols>
  <sheetData>
    <row r="1" spans="1:15" ht="15">
      <c r="A1" s="109" t="s">
        <v>30</v>
      </c>
      <c r="E1" s="30" t="s">
        <v>31</v>
      </c>
      <c r="F1" s="31"/>
      <c r="G1" s="16"/>
      <c r="H1" s="16"/>
      <c r="I1" s="17"/>
      <c r="J1" s="1"/>
      <c r="O1" s="1" t="s">
        <v>25</v>
      </c>
    </row>
    <row r="2" spans="1:28" ht="12.75">
      <c r="A2" s="30" t="s">
        <v>61</v>
      </c>
      <c r="B2" s="30"/>
      <c r="C2" s="30"/>
      <c r="E2" s="30" t="s">
        <v>62</v>
      </c>
      <c r="F2" s="30"/>
      <c r="G2" s="173" t="s">
        <v>60</v>
      </c>
      <c r="H2" s="173"/>
      <c r="I2" s="172" t="s">
        <v>60</v>
      </c>
      <c r="J2" s="172"/>
      <c r="K2" s="133" t="s">
        <v>17</v>
      </c>
      <c r="L2" s="151" t="s">
        <v>73</v>
      </c>
      <c r="M2" s="33"/>
      <c r="N2" s="34" t="s">
        <v>26</v>
      </c>
      <c r="O2" s="35">
        <v>14</v>
      </c>
      <c r="P2" s="37"/>
      <c r="R2" s="168"/>
      <c r="S2" s="168"/>
      <c r="T2" s="167"/>
      <c r="U2" s="167"/>
      <c r="V2" s="32">
        <v>0.3333333333333333</v>
      </c>
      <c r="W2" s="32"/>
      <c r="X2" s="37"/>
      <c r="Y2" s="37"/>
      <c r="Z2" s="37"/>
      <c r="AA2" s="37"/>
      <c r="AB2" s="37"/>
    </row>
    <row r="3" spans="1:28" ht="14.25">
      <c r="A3" s="121" t="s">
        <v>63</v>
      </c>
      <c r="B3" s="30"/>
      <c r="C3" s="30"/>
      <c r="D3" s="26"/>
      <c r="E3" s="30" t="s">
        <v>64</v>
      </c>
      <c r="F3" s="170" t="s">
        <v>5</v>
      </c>
      <c r="G3" s="170"/>
      <c r="H3" s="170"/>
      <c r="I3" s="171" t="s">
        <v>29</v>
      </c>
      <c r="J3" s="171"/>
      <c r="K3" s="133" t="s">
        <v>18</v>
      </c>
      <c r="L3" s="151" t="s">
        <v>74</v>
      </c>
      <c r="M3" s="33"/>
      <c r="N3" s="34" t="s">
        <v>15</v>
      </c>
      <c r="O3" s="35">
        <v>14</v>
      </c>
      <c r="P3" s="40"/>
      <c r="V3" s="32">
        <v>0.5833333333333334</v>
      </c>
      <c r="W3" s="32"/>
      <c r="X3" s="37"/>
      <c r="Y3" s="37"/>
      <c r="Z3" s="37"/>
      <c r="AA3" s="37"/>
      <c r="AB3" s="37"/>
    </row>
    <row r="4" spans="2:28" ht="13.5" thickBot="1">
      <c r="B4" s="1"/>
      <c r="E4" s="30" t="s">
        <v>65</v>
      </c>
      <c r="F4" s="1"/>
      <c r="G4" s="17"/>
      <c r="H4" s="17"/>
      <c r="I4" s="17"/>
      <c r="J4" s="1"/>
      <c r="K4" s="133" t="s">
        <v>19</v>
      </c>
      <c r="L4" s="151" t="s">
        <v>74</v>
      </c>
      <c r="M4" s="36"/>
      <c r="N4" s="34" t="s">
        <v>27</v>
      </c>
      <c r="O4" s="35">
        <v>28</v>
      </c>
      <c r="P4" s="41"/>
      <c r="Q4" s="27"/>
      <c r="R4" s="27"/>
      <c r="V4" s="32"/>
      <c r="W4" s="37"/>
      <c r="X4" s="37"/>
      <c r="Y4" s="37"/>
      <c r="Z4" s="37"/>
      <c r="AA4" s="37"/>
      <c r="AB4" s="37"/>
    </row>
    <row r="5" spans="1:28" s="1" customFormat="1" ht="60" customHeight="1" thickBot="1">
      <c r="A5" s="55" t="s">
        <v>11</v>
      </c>
      <c r="B5" s="158" t="s">
        <v>32</v>
      </c>
      <c r="C5" s="154" t="s">
        <v>50</v>
      </c>
      <c r="D5" s="155"/>
      <c r="E5" s="77" t="s">
        <v>1</v>
      </c>
      <c r="F5" s="9"/>
      <c r="G5" s="154" t="s">
        <v>35</v>
      </c>
      <c r="H5" s="155"/>
      <c r="I5" s="155"/>
      <c r="J5" s="169"/>
      <c r="K5" s="156" t="s">
        <v>67</v>
      </c>
      <c r="L5" s="157"/>
      <c r="M5" s="43" t="s">
        <v>51</v>
      </c>
      <c r="N5" s="44" t="s">
        <v>16</v>
      </c>
      <c r="O5" s="163" t="s">
        <v>38</v>
      </c>
      <c r="P5" s="156" t="s">
        <v>39</v>
      </c>
      <c r="Q5" s="157" t="s">
        <v>7</v>
      </c>
      <c r="R5" s="147" t="s">
        <v>40</v>
      </c>
      <c r="S5" s="165" t="s">
        <v>41</v>
      </c>
      <c r="T5" s="166"/>
      <c r="U5" s="10" t="s">
        <v>13</v>
      </c>
      <c r="V5" s="38"/>
      <c r="W5" s="38">
        <v>1</v>
      </c>
      <c r="X5" s="38"/>
      <c r="Y5" s="38"/>
      <c r="Z5" s="38"/>
      <c r="AA5" s="38"/>
      <c r="AB5" s="38"/>
    </row>
    <row r="6" spans="1:28" s="2" customFormat="1" ht="22.5" customHeight="1" thickBot="1">
      <c r="A6" s="56" t="s">
        <v>10</v>
      </c>
      <c r="B6" s="159"/>
      <c r="C6" s="45" t="s">
        <v>33</v>
      </c>
      <c r="D6" s="101" t="s">
        <v>34</v>
      </c>
      <c r="E6" s="100"/>
      <c r="F6" s="28"/>
      <c r="G6" s="47" t="s">
        <v>20</v>
      </c>
      <c r="H6" s="29" t="s">
        <v>21</v>
      </c>
      <c r="I6" s="29" t="s">
        <v>22</v>
      </c>
      <c r="J6" s="48" t="s">
        <v>23</v>
      </c>
      <c r="K6" s="144" t="s">
        <v>8</v>
      </c>
      <c r="L6" s="144" t="s">
        <v>9</v>
      </c>
      <c r="M6" s="46" t="s">
        <v>36</v>
      </c>
      <c r="N6" s="142" t="s">
        <v>37</v>
      </c>
      <c r="O6" s="164"/>
      <c r="P6" s="148" t="s">
        <v>2</v>
      </c>
      <c r="Q6" s="149">
        <v>0.3</v>
      </c>
      <c r="R6" s="145" t="s">
        <v>12</v>
      </c>
      <c r="S6" s="146" t="s">
        <v>42</v>
      </c>
      <c r="T6" s="146" t="s">
        <v>12</v>
      </c>
      <c r="U6" s="11" t="s">
        <v>14</v>
      </c>
      <c r="V6" s="39"/>
      <c r="W6" s="39"/>
      <c r="X6" s="39"/>
      <c r="Y6" s="39"/>
      <c r="Z6" s="39"/>
      <c r="AA6" s="39"/>
      <c r="AB6" s="39"/>
    </row>
    <row r="7" spans="1:29" s="90" customFormat="1" ht="12.75">
      <c r="A7" s="78">
        <v>1</v>
      </c>
      <c r="B7" s="69"/>
      <c r="C7" s="70"/>
      <c r="D7" s="150"/>
      <c r="E7" s="102"/>
      <c r="F7" s="79"/>
      <c r="G7" s="62"/>
      <c r="H7" s="62"/>
      <c r="I7" s="62"/>
      <c r="J7" s="80">
        <f>G7*$L$2+H7*$L$3+I7*$L$4</f>
        <v>0</v>
      </c>
      <c r="K7" s="134"/>
      <c r="L7" s="134"/>
      <c r="M7" s="63"/>
      <c r="N7" s="141">
        <f aca="true" t="shared" si="0" ref="N7:N22">IF(M7&lt;&gt;0,"&gt;24 h",IF(K7&gt;=0,L7-K7,""))</f>
        <v>0</v>
      </c>
      <c r="O7" s="143">
        <f>IF(AND(K7="",M7=""),"",IF(N7="&gt;24 h",($O$4-J7),IF(N7&gt;=$V$2,IF(N7&gt;=$V$3,($O$3-J7),IF($O$2-J7&lt;0,0,$O$2-J7)),"")))</f>
      </c>
      <c r="P7" s="64"/>
      <c r="Q7" s="81">
        <f>P7*$Q$6</f>
        <v>0</v>
      </c>
      <c r="R7" s="82"/>
      <c r="S7" s="83"/>
      <c r="T7" s="82"/>
      <c r="U7" s="84">
        <f aca="true" t="shared" si="1" ref="U7:U22">IF(B7&gt;0,SUM(X7:AA7),"")</f>
      </c>
      <c r="V7" s="85"/>
      <c r="W7" s="86">
        <f aca="true" t="shared" si="2" ref="W7:W23">O7</f>
      </c>
      <c r="X7" s="86">
        <f aca="true" t="shared" si="3" ref="X7:X23">IF(W7&lt;0,0,W7)</f>
      </c>
      <c r="Y7" s="86">
        <f aca="true" t="shared" si="4" ref="Y7:Z9">Q7</f>
        <v>0</v>
      </c>
      <c r="Z7" s="87">
        <f t="shared" si="4"/>
        <v>0</v>
      </c>
      <c r="AA7" s="86">
        <f>T7</f>
        <v>0</v>
      </c>
      <c r="AB7" s="88">
        <f aca="true" t="shared" si="5" ref="AB7:AB22">IF(P7*$Q$6&gt;=130,130,P7*$Q$6)</f>
        <v>0</v>
      </c>
      <c r="AC7" s="89"/>
    </row>
    <row r="8" spans="1:28" s="99" customFormat="1" ht="12.75">
      <c r="A8" s="91">
        <v>2</v>
      </c>
      <c r="B8" s="72"/>
      <c r="C8" s="73"/>
      <c r="D8" s="74"/>
      <c r="E8" s="103"/>
      <c r="F8" s="92"/>
      <c r="G8" s="66"/>
      <c r="H8" s="66"/>
      <c r="I8" s="66"/>
      <c r="J8" s="93">
        <f aca="true" t="shared" si="6" ref="J8:J22">G8*$L$2+H8*$L$3+I8*$L$4</f>
        <v>0</v>
      </c>
      <c r="K8" s="131"/>
      <c r="L8" s="131"/>
      <c r="M8" s="67"/>
      <c r="N8" s="141">
        <f t="shared" si="0"/>
        <v>0</v>
      </c>
      <c r="O8" s="93">
        <f aca="true" t="shared" si="7" ref="O8:O22">IF(AND(K8="",M8=""),"",IF(N8="&gt;24 h",($O$4-J8),IF(N8&gt;=$V$2,IF(N8&gt;=$V$3,($O$3-J8),IF($O$2-J8&lt;0,0,$O$2-J8)),"")))</f>
      </c>
      <c r="P8" s="68"/>
      <c r="Q8" s="94">
        <f aca="true" t="shared" si="8" ref="Q8:Q21">P8*$Q$6</f>
        <v>0</v>
      </c>
      <c r="R8" s="95"/>
      <c r="S8" s="96"/>
      <c r="T8" s="95"/>
      <c r="U8" s="97">
        <f t="shared" si="1"/>
      </c>
      <c r="V8" s="98"/>
      <c r="W8" s="86">
        <f t="shared" si="2"/>
      </c>
      <c r="X8" s="86">
        <f t="shared" si="3"/>
      </c>
      <c r="Y8" s="86">
        <f t="shared" si="4"/>
        <v>0</v>
      </c>
      <c r="Z8" s="87">
        <f t="shared" si="4"/>
        <v>0</v>
      </c>
      <c r="AA8" s="86">
        <f>T8</f>
        <v>0</v>
      </c>
      <c r="AB8" s="88">
        <f t="shared" si="5"/>
        <v>0</v>
      </c>
    </row>
    <row r="9" spans="1:28" s="99" customFormat="1" ht="12.75">
      <c r="A9" s="91">
        <v>3</v>
      </c>
      <c r="B9" s="72"/>
      <c r="C9" s="73"/>
      <c r="D9" s="74"/>
      <c r="E9" s="103"/>
      <c r="F9" s="92"/>
      <c r="G9" s="66"/>
      <c r="H9" s="66"/>
      <c r="I9" s="66"/>
      <c r="J9" s="93">
        <f t="shared" si="6"/>
        <v>0</v>
      </c>
      <c r="K9" s="131"/>
      <c r="L9" s="131"/>
      <c r="M9" s="67"/>
      <c r="N9" s="141">
        <f t="shared" si="0"/>
        <v>0</v>
      </c>
      <c r="O9" s="93">
        <f t="shared" si="7"/>
      </c>
      <c r="P9" s="68"/>
      <c r="Q9" s="94">
        <f t="shared" si="8"/>
        <v>0</v>
      </c>
      <c r="R9" s="95"/>
      <c r="S9" s="65"/>
      <c r="T9" s="95"/>
      <c r="U9" s="97">
        <f t="shared" si="1"/>
      </c>
      <c r="V9" s="98"/>
      <c r="W9" s="86">
        <f t="shared" si="2"/>
      </c>
      <c r="X9" s="86">
        <f t="shared" si="3"/>
      </c>
      <c r="Y9" s="86">
        <f t="shared" si="4"/>
        <v>0</v>
      </c>
      <c r="Z9" s="87">
        <f t="shared" si="4"/>
        <v>0</v>
      </c>
      <c r="AA9" s="86">
        <f>T9</f>
        <v>0</v>
      </c>
      <c r="AB9" s="88">
        <f t="shared" si="5"/>
        <v>0</v>
      </c>
    </row>
    <row r="10" spans="1:28" s="99" customFormat="1" ht="12.75">
      <c r="A10" s="91">
        <v>4</v>
      </c>
      <c r="B10" s="72"/>
      <c r="C10" s="75"/>
      <c r="D10" s="74"/>
      <c r="E10" s="103"/>
      <c r="F10" s="92"/>
      <c r="G10" s="66"/>
      <c r="H10" s="66"/>
      <c r="I10" s="66"/>
      <c r="J10" s="93">
        <f t="shared" si="6"/>
        <v>0</v>
      </c>
      <c r="K10" s="131"/>
      <c r="L10" s="131"/>
      <c r="M10" s="67"/>
      <c r="N10" s="141">
        <f t="shared" si="0"/>
        <v>0</v>
      </c>
      <c r="O10" s="93">
        <f t="shared" si="7"/>
      </c>
      <c r="P10" s="68"/>
      <c r="Q10" s="94">
        <f t="shared" si="8"/>
        <v>0</v>
      </c>
      <c r="R10" s="95"/>
      <c r="S10" s="96"/>
      <c r="T10" s="95"/>
      <c r="U10" s="97">
        <f t="shared" si="1"/>
      </c>
      <c r="V10" s="98"/>
      <c r="W10" s="86">
        <f t="shared" si="2"/>
      </c>
      <c r="X10" s="86">
        <f t="shared" si="3"/>
      </c>
      <c r="Y10" s="86">
        <f aca="true" t="shared" si="9" ref="Y10:Y23">Q10</f>
        <v>0</v>
      </c>
      <c r="Z10" s="87">
        <f aca="true" t="shared" si="10" ref="Z10:Z22">R10</f>
        <v>0</v>
      </c>
      <c r="AA10" s="86">
        <f aca="true" t="shared" si="11" ref="AA10:AA22">T10</f>
        <v>0</v>
      </c>
      <c r="AB10" s="88">
        <f t="shared" si="5"/>
        <v>0</v>
      </c>
    </row>
    <row r="11" spans="1:28" s="99" customFormat="1" ht="12.75">
      <c r="A11" s="91">
        <v>5</v>
      </c>
      <c r="B11" s="72"/>
      <c r="C11" s="75"/>
      <c r="D11" s="74"/>
      <c r="E11" s="103"/>
      <c r="F11" s="92"/>
      <c r="G11" s="66"/>
      <c r="H11" s="66"/>
      <c r="I11" s="66"/>
      <c r="J11" s="93">
        <f t="shared" si="6"/>
        <v>0</v>
      </c>
      <c r="K11" s="131"/>
      <c r="L11" s="131"/>
      <c r="M11" s="67"/>
      <c r="N11" s="141">
        <f t="shared" si="0"/>
        <v>0</v>
      </c>
      <c r="O11" s="93">
        <f t="shared" si="7"/>
      </c>
      <c r="P11" s="68"/>
      <c r="Q11" s="94">
        <f t="shared" si="8"/>
        <v>0</v>
      </c>
      <c r="R11" s="95"/>
      <c r="S11" s="96"/>
      <c r="T11" s="95"/>
      <c r="U11" s="97">
        <f t="shared" si="1"/>
      </c>
      <c r="V11" s="98"/>
      <c r="W11" s="86">
        <f t="shared" si="2"/>
      </c>
      <c r="X11" s="86">
        <f t="shared" si="3"/>
      </c>
      <c r="Y11" s="86">
        <f t="shared" si="9"/>
        <v>0</v>
      </c>
      <c r="Z11" s="87">
        <f t="shared" si="10"/>
        <v>0</v>
      </c>
      <c r="AA11" s="86">
        <f t="shared" si="11"/>
        <v>0</v>
      </c>
      <c r="AB11" s="88">
        <f t="shared" si="5"/>
        <v>0</v>
      </c>
    </row>
    <row r="12" spans="1:28" s="99" customFormat="1" ht="12.75">
      <c r="A12" s="91">
        <v>6</v>
      </c>
      <c r="B12" s="72"/>
      <c r="C12" s="75"/>
      <c r="D12" s="74"/>
      <c r="E12" s="103"/>
      <c r="F12" s="92"/>
      <c r="G12" s="66"/>
      <c r="H12" s="66"/>
      <c r="I12" s="66"/>
      <c r="J12" s="93">
        <f t="shared" si="6"/>
        <v>0</v>
      </c>
      <c r="K12" s="131"/>
      <c r="L12" s="131"/>
      <c r="M12" s="67"/>
      <c r="N12" s="141">
        <f t="shared" si="0"/>
        <v>0</v>
      </c>
      <c r="O12" s="93">
        <f t="shared" si="7"/>
      </c>
      <c r="P12" s="68"/>
      <c r="Q12" s="94">
        <f t="shared" si="8"/>
        <v>0</v>
      </c>
      <c r="R12" s="95"/>
      <c r="S12" s="96"/>
      <c r="T12" s="95"/>
      <c r="U12" s="97">
        <f t="shared" si="1"/>
      </c>
      <c r="V12" s="98"/>
      <c r="W12" s="86">
        <f t="shared" si="2"/>
      </c>
      <c r="X12" s="86">
        <f t="shared" si="3"/>
      </c>
      <c r="Y12" s="86">
        <f t="shared" si="9"/>
        <v>0</v>
      </c>
      <c r="Z12" s="87">
        <f t="shared" si="10"/>
        <v>0</v>
      </c>
      <c r="AA12" s="86">
        <f t="shared" si="11"/>
        <v>0</v>
      </c>
      <c r="AB12" s="88">
        <f t="shared" si="5"/>
        <v>0</v>
      </c>
    </row>
    <row r="13" spans="1:28" s="99" customFormat="1" ht="12.75">
      <c r="A13" s="91">
        <v>7</v>
      </c>
      <c r="B13" s="72"/>
      <c r="C13" s="75"/>
      <c r="D13" s="74"/>
      <c r="E13" s="103"/>
      <c r="F13" s="92"/>
      <c r="G13" s="66"/>
      <c r="H13" s="66"/>
      <c r="I13" s="66"/>
      <c r="J13" s="93">
        <f t="shared" si="6"/>
        <v>0</v>
      </c>
      <c r="K13" s="131"/>
      <c r="L13" s="131"/>
      <c r="M13" s="67"/>
      <c r="N13" s="141">
        <f t="shared" si="0"/>
        <v>0</v>
      </c>
      <c r="O13" s="93">
        <f t="shared" si="7"/>
      </c>
      <c r="P13" s="68"/>
      <c r="Q13" s="94">
        <f t="shared" si="8"/>
        <v>0</v>
      </c>
      <c r="R13" s="95"/>
      <c r="S13" s="96"/>
      <c r="T13" s="95"/>
      <c r="U13" s="97">
        <f t="shared" si="1"/>
      </c>
      <c r="V13" s="98"/>
      <c r="W13" s="86">
        <f t="shared" si="2"/>
      </c>
      <c r="X13" s="86">
        <f t="shared" si="3"/>
      </c>
      <c r="Y13" s="86">
        <f t="shared" si="9"/>
        <v>0</v>
      </c>
      <c r="Z13" s="87">
        <f t="shared" si="10"/>
        <v>0</v>
      </c>
      <c r="AA13" s="86">
        <f t="shared" si="11"/>
        <v>0</v>
      </c>
      <c r="AB13" s="88">
        <f t="shared" si="5"/>
        <v>0</v>
      </c>
    </row>
    <row r="14" spans="1:28" s="99" customFormat="1" ht="12.75">
      <c r="A14" s="91">
        <v>8</v>
      </c>
      <c r="B14" s="72"/>
      <c r="C14" s="75"/>
      <c r="D14" s="74"/>
      <c r="E14" s="103"/>
      <c r="F14" s="92"/>
      <c r="G14" s="66"/>
      <c r="H14" s="66"/>
      <c r="I14" s="66"/>
      <c r="J14" s="93">
        <f t="shared" si="6"/>
        <v>0</v>
      </c>
      <c r="K14" s="131"/>
      <c r="L14" s="131"/>
      <c r="M14" s="67"/>
      <c r="N14" s="141">
        <f t="shared" si="0"/>
        <v>0</v>
      </c>
      <c r="O14" s="93">
        <f t="shared" si="7"/>
      </c>
      <c r="P14" s="68"/>
      <c r="Q14" s="94">
        <f t="shared" si="8"/>
        <v>0</v>
      </c>
      <c r="R14" s="95"/>
      <c r="S14" s="96"/>
      <c r="T14" s="95"/>
      <c r="U14" s="97">
        <f t="shared" si="1"/>
      </c>
      <c r="V14" s="98"/>
      <c r="W14" s="86">
        <f t="shared" si="2"/>
      </c>
      <c r="X14" s="86">
        <f t="shared" si="3"/>
      </c>
      <c r="Y14" s="86">
        <f t="shared" si="9"/>
        <v>0</v>
      </c>
      <c r="Z14" s="87">
        <f t="shared" si="10"/>
        <v>0</v>
      </c>
      <c r="AA14" s="86">
        <f t="shared" si="11"/>
        <v>0</v>
      </c>
      <c r="AB14" s="88">
        <f t="shared" si="5"/>
        <v>0</v>
      </c>
    </row>
    <row r="15" spans="1:28" s="99" customFormat="1" ht="12.75">
      <c r="A15" s="91">
        <v>9</v>
      </c>
      <c r="B15" s="76"/>
      <c r="C15" s="75"/>
      <c r="D15" s="74"/>
      <c r="E15" s="103"/>
      <c r="F15" s="92"/>
      <c r="G15" s="66"/>
      <c r="H15" s="66"/>
      <c r="I15" s="66"/>
      <c r="J15" s="93">
        <f t="shared" si="6"/>
        <v>0</v>
      </c>
      <c r="K15" s="131"/>
      <c r="L15" s="131"/>
      <c r="M15" s="67"/>
      <c r="N15" s="141">
        <f t="shared" si="0"/>
        <v>0</v>
      </c>
      <c r="O15" s="93">
        <f t="shared" si="7"/>
      </c>
      <c r="P15" s="68"/>
      <c r="Q15" s="94">
        <f t="shared" si="8"/>
        <v>0</v>
      </c>
      <c r="R15" s="95"/>
      <c r="S15" s="96"/>
      <c r="T15" s="95"/>
      <c r="U15" s="97">
        <f t="shared" si="1"/>
      </c>
      <c r="V15" s="98"/>
      <c r="W15" s="86">
        <f t="shared" si="2"/>
      </c>
      <c r="X15" s="86">
        <f t="shared" si="3"/>
      </c>
      <c r="Y15" s="86">
        <f t="shared" si="9"/>
        <v>0</v>
      </c>
      <c r="Z15" s="87">
        <f t="shared" si="10"/>
        <v>0</v>
      </c>
      <c r="AA15" s="86">
        <f t="shared" si="11"/>
        <v>0</v>
      </c>
      <c r="AB15" s="88">
        <f t="shared" si="5"/>
        <v>0</v>
      </c>
    </row>
    <row r="16" spans="1:28" s="99" customFormat="1" ht="12.75">
      <c r="A16" s="91">
        <v>10</v>
      </c>
      <c r="B16" s="76"/>
      <c r="C16" s="75"/>
      <c r="D16" s="74"/>
      <c r="E16" s="103"/>
      <c r="F16" s="92"/>
      <c r="G16" s="66"/>
      <c r="H16" s="66"/>
      <c r="I16" s="66"/>
      <c r="J16" s="93">
        <f t="shared" si="6"/>
        <v>0</v>
      </c>
      <c r="K16" s="131"/>
      <c r="L16" s="131"/>
      <c r="M16" s="67"/>
      <c r="N16" s="141">
        <f t="shared" si="0"/>
        <v>0</v>
      </c>
      <c r="O16" s="93">
        <f t="shared" si="7"/>
      </c>
      <c r="P16" s="68"/>
      <c r="Q16" s="94">
        <f t="shared" si="8"/>
        <v>0</v>
      </c>
      <c r="R16" s="95"/>
      <c r="S16" s="96"/>
      <c r="T16" s="95"/>
      <c r="U16" s="97">
        <f t="shared" si="1"/>
      </c>
      <c r="V16" s="98"/>
      <c r="W16" s="86">
        <f t="shared" si="2"/>
      </c>
      <c r="X16" s="86">
        <f t="shared" si="3"/>
      </c>
      <c r="Y16" s="86">
        <f t="shared" si="9"/>
        <v>0</v>
      </c>
      <c r="Z16" s="87">
        <f t="shared" si="10"/>
        <v>0</v>
      </c>
      <c r="AA16" s="86">
        <f t="shared" si="11"/>
        <v>0</v>
      </c>
      <c r="AB16" s="88">
        <f t="shared" si="5"/>
        <v>0</v>
      </c>
    </row>
    <row r="17" spans="1:28" s="99" customFormat="1" ht="12.75">
      <c r="A17" s="91">
        <v>11</v>
      </c>
      <c r="B17" s="76"/>
      <c r="C17" s="75"/>
      <c r="D17" s="74"/>
      <c r="E17" s="103"/>
      <c r="F17" s="92"/>
      <c r="G17" s="66"/>
      <c r="H17" s="66"/>
      <c r="I17" s="66"/>
      <c r="J17" s="93">
        <f t="shared" si="6"/>
        <v>0</v>
      </c>
      <c r="K17" s="131"/>
      <c r="L17" s="131"/>
      <c r="M17" s="67"/>
      <c r="N17" s="141">
        <f t="shared" si="0"/>
        <v>0</v>
      </c>
      <c r="O17" s="93">
        <f t="shared" si="7"/>
      </c>
      <c r="P17" s="68"/>
      <c r="Q17" s="94">
        <f t="shared" si="8"/>
        <v>0</v>
      </c>
      <c r="R17" s="95"/>
      <c r="S17" s="96"/>
      <c r="T17" s="95"/>
      <c r="U17" s="97">
        <f t="shared" si="1"/>
      </c>
      <c r="V17" s="98"/>
      <c r="W17" s="86">
        <f t="shared" si="2"/>
      </c>
      <c r="X17" s="86">
        <f t="shared" si="3"/>
      </c>
      <c r="Y17" s="86">
        <f t="shared" si="9"/>
        <v>0</v>
      </c>
      <c r="Z17" s="87">
        <f t="shared" si="10"/>
        <v>0</v>
      </c>
      <c r="AA17" s="86">
        <f t="shared" si="11"/>
        <v>0</v>
      </c>
      <c r="AB17" s="88">
        <f t="shared" si="5"/>
        <v>0</v>
      </c>
    </row>
    <row r="18" spans="1:28" s="99" customFormat="1" ht="12.75">
      <c r="A18" s="91">
        <v>12</v>
      </c>
      <c r="B18" s="76"/>
      <c r="C18" s="75"/>
      <c r="D18" s="74"/>
      <c r="E18" s="103"/>
      <c r="F18" s="92"/>
      <c r="G18" s="66"/>
      <c r="H18" s="66"/>
      <c r="I18" s="66"/>
      <c r="J18" s="93">
        <f t="shared" si="6"/>
        <v>0</v>
      </c>
      <c r="K18" s="131"/>
      <c r="L18" s="131"/>
      <c r="M18" s="67"/>
      <c r="N18" s="141">
        <f t="shared" si="0"/>
        <v>0</v>
      </c>
      <c r="O18" s="93">
        <f t="shared" si="7"/>
      </c>
      <c r="P18" s="68"/>
      <c r="Q18" s="94">
        <f t="shared" si="8"/>
        <v>0</v>
      </c>
      <c r="R18" s="95"/>
      <c r="S18" s="96"/>
      <c r="T18" s="95"/>
      <c r="U18" s="97">
        <f t="shared" si="1"/>
      </c>
      <c r="V18" s="98"/>
      <c r="W18" s="86">
        <f t="shared" si="2"/>
      </c>
      <c r="X18" s="86">
        <f t="shared" si="3"/>
      </c>
      <c r="Y18" s="86">
        <f t="shared" si="9"/>
        <v>0</v>
      </c>
      <c r="Z18" s="87">
        <f t="shared" si="10"/>
        <v>0</v>
      </c>
      <c r="AA18" s="86">
        <f t="shared" si="11"/>
        <v>0</v>
      </c>
      <c r="AB18" s="88">
        <f t="shared" si="5"/>
        <v>0</v>
      </c>
    </row>
    <row r="19" spans="1:28" s="99" customFormat="1" ht="12.75">
      <c r="A19" s="91">
        <v>13</v>
      </c>
      <c r="B19" s="76"/>
      <c r="C19" s="75"/>
      <c r="D19" s="74"/>
      <c r="E19" s="103"/>
      <c r="F19" s="92"/>
      <c r="G19" s="66"/>
      <c r="H19" s="66"/>
      <c r="I19" s="66"/>
      <c r="J19" s="93">
        <f t="shared" si="6"/>
        <v>0</v>
      </c>
      <c r="K19" s="131"/>
      <c r="L19" s="131"/>
      <c r="M19" s="67"/>
      <c r="N19" s="141">
        <f t="shared" si="0"/>
        <v>0</v>
      </c>
      <c r="O19" s="93">
        <f t="shared" si="7"/>
      </c>
      <c r="P19" s="68"/>
      <c r="Q19" s="94">
        <f t="shared" si="8"/>
        <v>0</v>
      </c>
      <c r="R19" s="95"/>
      <c r="S19" s="96"/>
      <c r="T19" s="95"/>
      <c r="U19" s="97">
        <f t="shared" si="1"/>
      </c>
      <c r="V19" s="98"/>
      <c r="W19" s="86">
        <f t="shared" si="2"/>
      </c>
      <c r="X19" s="86">
        <f t="shared" si="3"/>
      </c>
      <c r="Y19" s="86">
        <f t="shared" si="9"/>
        <v>0</v>
      </c>
      <c r="Z19" s="87">
        <f t="shared" si="10"/>
        <v>0</v>
      </c>
      <c r="AA19" s="86">
        <f t="shared" si="11"/>
        <v>0</v>
      </c>
      <c r="AB19" s="88">
        <f t="shared" si="5"/>
        <v>0</v>
      </c>
    </row>
    <row r="20" spans="1:28" s="99" customFormat="1" ht="12.75">
      <c r="A20" s="91">
        <v>14</v>
      </c>
      <c r="B20" s="76"/>
      <c r="C20" s="75"/>
      <c r="D20" s="74"/>
      <c r="E20" s="103"/>
      <c r="F20" s="92"/>
      <c r="G20" s="66"/>
      <c r="H20" s="66"/>
      <c r="I20" s="66"/>
      <c r="J20" s="93">
        <f t="shared" si="6"/>
        <v>0</v>
      </c>
      <c r="K20" s="131"/>
      <c r="L20" s="131"/>
      <c r="M20" s="67"/>
      <c r="N20" s="141">
        <f t="shared" si="0"/>
        <v>0</v>
      </c>
      <c r="O20" s="93">
        <f t="shared" si="7"/>
      </c>
      <c r="P20" s="68"/>
      <c r="Q20" s="94">
        <f t="shared" si="8"/>
        <v>0</v>
      </c>
      <c r="R20" s="95"/>
      <c r="S20" s="96"/>
      <c r="T20" s="95"/>
      <c r="U20" s="97">
        <f t="shared" si="1"/>
      </c>
      <c r="V20" s="98"/>
      <c r="W20" s="86">
        <f t="shared" si="2"/>
      </c>
      <c r="X20" s="86">
        <f t="shared" si="3"/>
      </c>
      <c r="Y20" s="86">
        <f t="shared" si="9"/>
        <v>0</v>
      </c>
      <c r="Z20" s="87">
        <f t="shared" si="10"/>
        <v>0</v>
      </c>
      <c r="AA20" s="86">
        <f t="shared" si="11"/>
        <v>0</v>
      </c>
      <c r="AB20" s="88">
        <f t="shared" si="5"/>
        <v>0</v>
      </c>
    </row>
    <row r="21" spans="1:28" s="99" customFormat="1" ht="12.75">
      <c r="A21" s="91">
        <v>15</v>
      </c>
      <c r="B21" s="76"/>
      <c r="C21" s="75"/>
      <c r="D21" s="74"/>
      <c r="E21" s="103"/>
      <c r="F21" s="92"/>
      <c r="G21" s="66"/>
      <c r="H21" s="66"/>
      <c r="I21" s="66"/>
      <c r="J21" s="93">
        <f t="shared" si="6"/>
        <v>0</v>
      </c>
      <c r="K21" s="131"/>
      <c r="L21" s="131"/>
      <c r="M21" s="67"/>
      <c r="N21" s="141">
        <f t="shared" si="0"/>
        <v>0</v>
      </c>
      <c r="O21" s="93">
        <f t="shared" si="7"/>
      </c>
      <c r="P21" s="68"/>
      <c r="Q21" s="94">
        <f t="shared" si="8"/>
        <v>0</v>
      </c>
      <c r="R21" s="95"/>
      <c r="S21" s="96"/>
      <c r="T21" s="95"/>
      <c r="U21" s="97">
        <f t="shared" si="1"/>
      </c>
      <c r="V21" s="98"/>
      <c r="W21" s="86">
        <f t="shared" si="2"/>
      </c>
      <c r="X21" s="86">
        <f t="shared" si="3"/>
      </c>
      <c r="Y21" s="86">
        <f t="shared" si="9"/>
        <v>0</v>
      </c>
      <c r="Z21" s="87">
        <f t="shared" si="10"/>
        <v>0</v>
      </c>
      <c r="AA21" s="86">
        <f t="shared" si="11"/>
        <v>0</v>
      </c>
      <c r="AB21" s="88">
        <f t="shared" si="5"/>
        <v>0</v>
      </c>
    </row>
    <row r="22" spans="1:28" s="99" customFormat="1" ht="12.75">
      <c r="A22" s="91">
        <v>16</v>
      </c>
      <c r="B22" s="76"/>
      <c r="C22" s="75"/>
      <c r="D22" s="74"/>
      <c r="E22" s="103"/>
      <c r="F22" s="92"/>
      <c r="G22" s="66"/>
      <c r="H22" s="66"/>
      <c r="I22" s="66"/>
      <c r="J22" s="93">
        <f t="shared" si="6"/>
        <v>0</v>
      </c>
      <c r="K22" s="131"/>
      <c r="L22" s="131"/>
      <c r="M22" s="67"/>
      <c r="N22" s="141">
        <f t="shared" si="0"/>
        <v>0</v>
      </c>
      <c r="O22" s="93">
        <f t="shared" si="7"/>
      </c>
      <c r="P22" s="68"/>
      <c r="Q22" s="94"/>
      <c r="R22" s="95"/>
      <c r="S22" s="96"/>
      <c r="T22" s="95"/>
      <c r="U22" s="97">
        <f t="shared" si="1"/>
      </c>
      <c r="V22" s="98"/>
      <c r="W22" s="86">
        <f t="shared" si="2"/>
      </c>
      <c r="X22" s="86">
        <f t="shared" si="3"/>
      </c>
      <c r="Y22" s="86">
        <f t="shared" si="9"/>
        <v>0</v>
      </c>
      <c r="Z22" s="87">
        <f t="shared" si="10"/>
        <v>0</v>
      </c>
      <c r="AA22" s="86">
        <f t="shared" si="11"/>
        <v>0</v>
      </c>
      <c r="AB22" s="88">
        <f t="shared" si="5"/>
        <v>0</v>
      </c>
    </row>
    <row r="23" spans="2:28" s="2" customFormat="1" ht="12" thickBot="1">
      <c r="B23" s="22"/>
      <c r="C23" s="3"/>
      <c r="E23" s="3"/>
      <c r="F23" s="3"/>
      <c r="G23" s="15"/>
      <c r="H23" s="15"/>
      <c r="I23" s="15"/>
      <c r="J23" s="18"/>
      <c r="K23" s="135"/>
      <c r="L23" s="135"/>
      <c r="M23" s="13"/>
      <c r="N23" s="20"/>
      <c r="O23" s="110">
        <f>SUM(O7:O22)</f>
        <v>0</v>
      </c>
      <c r="P23" s="20"/>
      <c r="Q23" s="111">
        <f>SUM(Q7:Q22)</f>
        <v>0</v>
      </c>
      <c r="R23" s="113">
        <f>SUM(R7:R22)</f>
        <v>0</v>
      </c>
      <c r="S23" s="18"/>
      <c r="T23" s="112">
        <f>SUM(T7:T22)</f>
        <v>0</v>
      </c>
      <c r="U23" s="114">
        <f>SUM(U7:U22)</f>
        <v>0</v>
      </c>
      <c r="V23" s="39"/>
      <c r="W23" s="39">
        <f t="shared" si="2"/>
        <v>0</v>
      </c>
      <c r="X23" s="39">
        <f t="shared" si="3"/>
        <v>0</v>
      </c>
      <c r="Y23" s="39">
        <f t="shared" si="9"/>
        <v>0</v>
      </c>
      <c r="Z23" s="39"/>
      <c r="AA23" s="39"/>
      <c r="AB23" s="39"/>
    </row>
    <row r="24" spans="1:20" s="1" customFormat="1" ht="13.5" thickTop="1">
      <c r="A24" s="3"/>
      <c r="B24" s="22"/>
      <c r="C24" s="3"/>
      <c r="D24" s="3"/>
      <c r="E24" s="3"/>
      <c r="F24" s="3"/>
      <c r="G24" s="15"/>
      <c r="H24" s="15"/>
      <c r="I24" s="15"/>
      <c r="J24" s="3"/>
      <c r="K24" s="135"/>
      <c r="L24" s="135"/>
      <c r="M24" s="13"/>
      <c r="N24" s="5"/>
      <c r="O24" s="5"/>
      <c r="P24" s="6"/>
      <c r="Q24" s="6"/>
      <c r="R24" s="3"/>
      <c r="S24" s="3"/>
      <c r="T24" s="23"/>
    </row>
    <row r="25" spans="2:19" s="1" customFormat="1" ht="13.5" thickBot="1">
      <c r="B25" s="5"/>
      <c r="C25" s="3"/>
      <c r="D25" s="3"/>
      <c r="E25" s="3"/>
      <c r="F25" s="3"/>
      <c r="G25" s="15"/>
      <c r="H25" s="15"/>
      <c r="I25" s="15"/>
      <c r="J25" s="3"/>
      <c r="K25" s="136"/>
      <c r="L25" s="135"/>
      <c r="M25" s="13"/>
      <c r="N25" s="13"/>
      <c r="O25" s="5"/>
      <c r="P25" s="5" t="s">
        <v>6</v>
      </c>
      <c r="Q25" s="21">
        <f>SUM(P7:P22)</f>
        <v>0</v>
      </c>
      <c r="R25" s="3"/>
      <c r="S25" s="23"/>
    </row>
    <row r="26" spans="2:19" s="1" customFormat="1" ht="15.75" thickBot="1" thickTop="1">
      <c r="B26" s="5"/>
      <c r="G26" s="17"/>
      <c r="H26" s="17"/>
      <c r="I26" s="17"/>
      <c r="K26" s="137"/>
      <c r="L26" s="135"/>
      <c r="M26" s="13"/>
      <c r="N26" s="13"/>
      <c r="O26" s="5"/>
      <c r="P26" s="5"/>
      <c r="Q26" s="8"/>
      <c r="R26" s="3"/>
      <c r="S26" s="49"/>
    </row>
    <row r="27" spans="7:17" s="1" customFormat="1" ht="12" thickBot="1">
      <c r="G27" s="17"/>
      <c r="H27" s="17"/>
      <c r="I27" s="17"/>
      <c r="K27" s="136"/>
      <c r="L27" s="140" t="s">
        <v>4</v>
      </c>
      <c r="M27" s="14"/>
      <c r="N27" s="14"/>
      <c r="O27" s="7"/>
      <c r="P27" s="7"/>
      <c r="Q27" s="19">
        <f>U23</f>
        <v>0</v>
      </c>
    </row>
    <row r="28" spans="2:13" s="1" customFormat="1" ht="12" thickTop="1">
      <c r="B28" s="4">
        <f ca="1">TODAY()</f>
        <v>43850</v>
      </c>
      <c r="G28" s="17"/>
      <c r="H28" s="17"/>
      <c r="I28" s="17"/>
      <c r="K28" s="136"/>
      <c r="L28" s="136"/>
      <c r="M28" s="12"/>
    </row>
    <row r="29" spans="2:13" s="1" customFormat="1" ht="11.25">
      <c r="B29" s="4"/>
      <c r="G29" s="17"/>
      <c r="H29" s="17"/>
      <c r="I29" s="17"/>
      <c r="K29" s="136"/>
      <c r="L29" s="136"/>
      <c r="M29" s="12"/>
    </row>
    <row r="30" spans="2:20" s="1" customFormat="1" ht="12">
      <c r="B30" s="50" t="s">
        <v>0</v>
      </c>
      <c r="C30" s="50" t="s">
        <v>3</v>
      </c>
      <c r="D30" s="50"/>
      <c r="G30" s="17"/>
      <c r="H30" s="17"/>
      <c r="I30" s="17"/>
      <c r="K30" s="136"/>
      <c r="L30" s="136"/>
      <c r="M30" s="12"/>
      <c r="O30" s="51"/>
      <c r="S30" s="51"/>
      <c r="T30" s="51"/>
    </row>
    <row r="31" spans="2:21" ht="12.75">
      <c r="B31" s="57" t="s">
        <v>52</v>
      </c>
      <c r="C31" s="57"/>
      <c r="D31" s="57"/>
      <c r="E31" s="160" t="s">
        <v>54</v>
      </c>
      <c r="F31" s="161"/>
      <c r="G31" s="161"/>
      <c r="H31" s="161"/>
      <c r="I31" s="162"/>
      <c r="J31" s="58" t="s">
        <v>24</v>
      </c>
      <c r="K31" s="152"/>
      <c r="L31" s="153"/>
      <c r="M31" s="153"/>
      <c r="O31" s="59" t="s">
        <v>43</v>
      </c>
      <c r="P31" s="60"/>
      <c r="S31" s="59" t="s">
        <v>44</v>
      </c>
      <c r="T31" s="53"/>
      <c r="U31" s="53"/>
    </row>
    <row r="32" spans="2:21" ht="12.75">
      <c r="B32" s="26"/>
      <c r="C32" s="26"/>
      <c r="D32" s="26"/>
      <c r="E32" s="160" t="s">
        <v>53</v>
      </c>
      <c r="F32" s="161"/>
      <c r="G32" s="161"/>
      <c r="H32" s="161"/>
      <c r="I32" s="162"/>
      <c r="J32" s="61"/>
      <c r="K32" s="138"/>
      <c r="L32" s="138"/>
      <c r="T32" s="53"/>
      <c r="U32" s="53"/>
    </row>
    <row r="33" ht="12.75">
      <c r="A33" s="42" t="s">
        <v>28</v>
      </c>
    </row>
    <row r="34" spans="1:13" ht="12.75">
      <c r="A34" s="52" t="s">
        <v>45</v>
      </c>
      <c r="B34" s="52" t="s">
        <v>72</v>
      </c>
      <c r="C34" s="52"/>
      <c r="D34" s="52"/>
      <c r="E34" s="52"/>
      <c r="F34" s="52"/>
      <c r="G34" s="16"/>
      <c r="H34" s="16"/>
      <c r="I34" s="16"/>
      <c r="J34" s="52"/>
      <c r="K34" s="139"/>
      <c r="L34" s="139"/>
      <c r="M34" s="54"/>
    </row>
    <row r="35" spans="1:13" ht="12.75">
      <c r="A35" s="52" t="s">
        <v>46</v>
      </c>
      <c r="B35" s="52" t="s">
        <v>68</v>
      </c>
      <c r="C35" s="52"/>
      <c r="D35" s="52"/>
      <c r="E35" s="52"/>
      <c r="F35" s="52"/>
      <c r="G35" s="16"/>
      <c r="H35" s="16"/>
      <c r="I35" s="16"/>
      <c r="J35" s="52"/>
      <c r="K35" s="139"/>
      <c r="L35" s="139"/>
      <c r="M35" s="54"/>
    </row>
    <row r="36" spans="1:16" ht="12.75">
      <c r="A36" s="52" t="s">
        <v>47</v>
      </c>
      <c r="B36" s="52" t="s">
        <v>48</v>
      </c>
      <c r="C36" s="52"/>
      <c r="D36" s="52"/>
      <c r="E36" s="52" t="s">
        <v>69</v>
      </c>
      <c r="F36" s="52"/>
      <c r="G36" s="16"/>
      <c r="H36" s="16"/>
      <c r="I36" s="16"/>
      <c r="J36" s="52" t="s">
        <v>70</v>
      </c>
      <c r="L36" s="139"/>
      <c r="M36" s="54"/>
      <c r="P36" s="52" t="s">
        <v>71</v>
      </c>
    </row>
    <row r="37" spans="1:13" ht="12.75">
      <c r="A37" s="52"/>
      <c r="B37" s="52"/>
      <c r="C37" s="52"/>
      <c r="D37" s="52" t="s">
        <v>49</v>
      </c>
      <c r="E37" s="52"/>
      <c r="F37" s="52"/>
      <c r="G37" s="16"/>
      <c r="H37" s="16"/>
      <c r="I37" s="16"/>
      <c r="J37" s="52"/>
      <c r="K37" s="139"/>
      <c r="L37" s="139"/>
      <c r="M37" s="54"/>
    </row>
  </sheetData>
  <sheetProtection/>
  <mergeCells count="16">
    <mergeCell ref="O5:O6"/>
    <mergeCell ref="P5:Q5"/>
    <mergeCell ref="S5:T5"/>
    <mergeCell ref="T2:U2"/>
    <mergeCell ref="R2:S2"/>
    <mergeCell ref="G5:J5"/>
    <mergeCell ref="F3:H3"/>
    <mergeCell ref="I3:J3"/>
    <mergeCell ref="I2:J2"/>
    <mergeCell ref="G2:H2"/>
    <mergeCell ref="K31:M31"/>
    <mergeCell ref="C5:D5"/>
    <mergeCell ref="K5:L5"/>
    <mergeCell ref="B5:B6"/>
    <mergeCell ref="E31:I31"/>
    <mergeCell ref="E32:I32"/>
  </mergeCells>
  <conditionalFormatting sqref="G4:I4 G1:J1 G23:I30 G37:J65536 G33:I36 J23:J35 J3:J4">
    <cfRule type="cellIs" priority="24" dxfId="0" operator="equal" stopIfTrue="1">
      <formula>0</formula>
    </cfRule>
  </conditionalFormatting>
  <conditionalFormatting sqref="G7:I22">
    <cfRule type="cellIs" priority="25" dxfId="11" operator="equal" stopIfTrue="1">
      <formula>0</formula>
    </cfRule>
  </conditionalFormatting>
  <conditionalFormatting sqref="N1:N4 N23:N24 N28:N65536 O7:O22">
    <cfRule type="cellIs" priority="26" dxfId="0" operator="lessThanOrEqual" stopIfTrue="1">
      <formula>0</formula>
    </cfRule>
  </conditionalFormatting>
  <conditionalFormatting sqref="Q7:Q22">
    <cfRule type="cellIs" priority="30" dxfId="9" operator="between" stopIfTrue="1">
      <formula>1</formula>
      <formula>129</formula>
    </cfRule>
    <cfRule type="cellIs" priority="31" dxfId="0" operator="lessThanOrEqual" stopIfTrue="1">
      <formula>0</formula>
    </cfRule>
    <cfRule type="cellIs" priority="32" dxfId="7" operator="greaterThanOrEqual" stopIfTrue="1">
      <formula>130</formula>
    </cfRule>
  </conditionalFormatting>
  <conditionalFormatting sqref="B5">
    <cfRule type="cellIs" priority="22" dxfId="0" operator="lessThanOrEqual" stopIfTrue="1">
      <formula>0</formula>
    </cfRule>
  </conditionalFormatting>
  <conditionalFormatting sqref="G5:J6">
    <cfRule type="cellIs" priority="21" dxfId="0" operator="equal" stopIfTrue="1">
      <formula>0</formula>
    </cfRule>
  </conditionalFormatting>
  <conditionalFormatting sqref="O5">
    <cfRule type="cellIs" priority="20" dxfId="0" operator="lessThanOrEqual" stopIfTrue="1">
      <formula>0</formula>
    </cfRule>
  </conditionalFormatting>
  <conditionalFormatting sqref="O25:O27">
    <cfRule type="cellIs" priority="19" dxfId="0" operator="lessThanOrEqual" stopIfTrue="1">
      <formula>0</formula>
    </cfRule>
  </conditionalFormatting>
  <conditionalFormatting sqref="J7:J22">
    <cfRule type="cellIs" priority="3" dxfId="0" operator="lessThanOrEqual" stopIfTrue="1">
      <formula>0</formula>
    </cfRule>
  </conditionalFormatting>
  <dataValidations count="1">
    <dataValidation type="list" allowBlank="1" showDropDown="1" showInputMessage="1" showErrorMessage="1" sqref="G7:I22">
      <formula1>$W$4:$W$5</formula1>
    </dataValidation>
  </dataValidations>
  <printOptions/>
  <pageMargins left="0.3937007874015748" right="0" top="0.5905511811023623" bottom="0.1968503937007874" header="0.5118110236220472" footer="0.5118110236220472"/>
  <pageSetup horizontalDpi="600" verticalDpi="600" orientation="landscape" paperSize="9" scale="78" r:id="rId3"/>
  <headerFooter alignWithMargins="0"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3" max="3" width="21.7109375" style="0" customWidth="1"/>
    <col min="4" max="4" width="20.8515625" style="0" customWidth="1"/>
    <col min="5" max="5" width="26.7109375" style="0" customWidth="1"/>
    <col min="6" max="6" width="9.140625" style="0" customWidth="1"/>
    <col min="7" max="7" width="12.421875" style="0" customWidth="1"/>
  </cols>
  <sheetData>
    <row r="1" spans="1:10" s="23" customFormat="1" ht="15">
      <c r="A1" s="109" t="s">
        <v>30</v>
      </c>
      <c r="F1" s="125"/>
      <c r="G1" s="16"/>
      <c r="H1" s="16"/>
      <c r="I1" s="17"/>
      <c r="J1" s="1"/>
    </row>
    <row r="2" spans="1:9" s="23" customFormat="1" ht="12.75">
      <c r="A2" s="30" t="s">
        <v>61</v>
      </c>
      <c r="B2" s="30"/>
      <c r="C2" s="30"/>
      <c r="E2" s="126"/>
      <c r="F2" s="126"/>
      <c r="G2" s="127"/>
      <c r="H2" s="128"/>
      <c r="I2" s="128"/>
    </row>
    <row r="3" spans="1:9" s="23" customFormat="1" ht="14.25">
      <c r="A3" s="121" t="s">
        <v>63</v>
      </c>
      <c r="B3" s="30"/>
      <c r="C3" s="30"/>
      <c r="D3" s="26"/>
      <c r="E3" s="30" t="s">
        <v>31</v>
      </c>
      <c r="G3" s="127"/>
      <c r="H3" s="128"/>
      <c r="I3" s="128"/>
    </row>
    <row r="4" spans="2:10" s="23" customFormat="1" ht="12.75">
      <c r="B4" s="1"/>
      <c r="E4" s="126"/>
      <c r="F4" s="1"/>
      <c r="G4" s="129"/>
      <c r="H4" s="129"/>
      <c r="I4" s="129"/>
      <c r="J4" s="1"/>
    </row>
    <row r="5" spans="2:10" s="23" customFormat="1" ht="12.75">
      <c r="B5" s="1"/>
      <c r="E5" s="130"/>
      <c r="F5" s="1"/>
      <c r="G5" s="129"/>
      <c r="H5" s="129"/>
      <c r="I5" s="129"/>
      <c r="J5" s="1"/>
    </row>
    <row r="6" spans="2:10" s="23" customFormat="1" ht="13.5" thickBot="1">
      <c r="B6" s="1"/>
      <c r="E6" s="130"/>
      <c r="F6" s="1"/>
      <c r="G6" s="129"/>
      <c r="H6" s="129"/>
      <c r="I6" s="129"/>
      <c r="J6" s="1"/>
    </row>
    <row r="7" spans="1:7" s="1" customFormat="1" ht="45.75" customHeight="1">
      <c r="A7" s="104" t="s">
        <v>11</v>
      </c>
      <c r="B7" s="176" t="s">
        <v>32</v>
      </c>
      <c r="C7" s="174" t="s">
        <v>50</v>
      </c>
      <c r="D7" s="174"/>
      <c r="E7" s="174" t="s">
        <v>55</v>
      </c>
      <c r="F7" s="178" t="s">
        <v>66</v>
      </c>
      <c r="G7" s="178" t="s">
        <v>7</v>
      </c>
    </row>
    <row r="8" spans="1:7" s="2" customFormat="1" ht="22.5" customHeight="1" thickBot="1">
      <c r="A8" s="105" t="s">
        <v>10</v>
      </c>
      <c r="B8" s="177"/>
      <c r="C8" s="106" t="s">
        <v>33</v>
      </c>
      <c r="D8" s="107" t="s">
        <v>34</v>
      </c>
      <c r="E8" s="175"/>
      <c r="F8" s="106" t="s">
        <v>2</v>
      </c>
      <c r="G8" s="107" t="s">
        <v>13</v>
      </c>
    </row>
    <row r="9" spans="1:7" s="90" customFormat="1" ht="12.75">
      <c r="A9" s="78">
        <v>1</v>
      </c>
      <c r="B9" s="69"/>
      <c r="C9" s="71"/>
      <c r="D9" s="71"/>
      <c r="E9" s="102"/>
      <c r="F9" s="64"/>
      <c r="G9" s="122">
        <f>F9*0.05</f>
        <v>0</v>
      </c>
    </row>
    <row r="10" spans="1:7" s="90" customFormat="1" ht="12.75">
      <c r="A10" s="91">
        <v>2</v>
      </c>
      <c r="B10" s="72"/>
      <c r="C10" s="74"/>
      <c r="D10" s="74"/>
      <c r="E10" s="103"/>
      <c r="F10" s="68"/>
      <c r="G10" s="122">
        <f aca="true" t="shared" si="0" ref="G10:G26">F10*0.05</f>
        <v>0</v>
      </c>
    </row>
    <row r="11" spans="1:7" s="90" customFormat="1" ht="12.75">
      <c r="A11" s="91">
        <v>3</v>
      </c>
      <c r="B11" s="72"/>
      <c r="C11" s="74"/>
      <c r="D11" s="74"/>
      <c r="E11" s="103"/>
      <c r="F11" s="68"/>
      <c r="G11" s="122">
        <f t="shared" si="0"/>
        <v>0</v>
      </c>
    </row>
    <row r="12" spans="1:7" s="90" customFormat="1" ht="12.75">
      <c r="A12" s="91">
        <v>4</v>
      </c>
      <c r="B12" s="72"/>
      <c r="C12" s="74"/>
      <c r="D12" s="74"/>
      <c r="E12" s="103"/>
      <c r="F12" s="68"/>
      <c r="G12" s="122">
        <f t="shared" si="0"/>
        <v>0</v>
      </c>
    </row>
    <row r="13" spans="1:7" s="90" customFormat="1" ht="12.75">
      <c r="A13" s="91">
        <v>5</v>
      </c>
      <c r="B13" s="72"/>
      <c r="C13" s="74"/>
      <c r="D13" s="74"/>
      <c r="E13" s="103"/>
      <c r="F13" s="68"/>
      <c r="G13" s="122">
        <f t="shared" si="0"/>
        <v>0</v>
      </c>
    </row>
    <row r="14" spans="1:7" s="90" customFormat="1" ht="12.75">
      <c r="A14" s="91">
        <v>6</v>
      </c>
      <c r="B14" s="72"/>
      <c r="C14" s="74"/>
      <c r="D14" s="74"/>
      <c r="E14" s="103"/>
      <c r="F14" s="68"/>
      <c r="G14" s="122">
        <f t="shared" si="0"/>
        <v>0</v>
      </c>
    </row>
    <row r="15" spans="1:7" s="90" customFormat="1" ht="12.75">
      <c r="A15" s="91">
        <v>7</v>
      </c>
      <c r="B15" s="72"/>
      <c r="C15" s="74"/>
      <c r="D15" s="74"/>
      <c r="E15" s="103"/>
      <c r="F15" s="68"/>
      <c r="G15" s="122">
        <f t="shared" si="0"/>
        <v>0</v>
      </c>
    </row>
    <row r="16" spans="1:7" s="90" customFormat="1" ht="12.75">
      <c r="A16" s="91">
        <v>8</v>
      </c>
      <c r="B16" s="72"/>
      <c r="C16" s="74"/>
      <c r="D16" s="74"/>
      <c r="E16" s="103"/>
      <c r="F16" s="68"/>
      <c r="G16" s="122">
        <f t="shared" si="0"/>
        <v>0</v>
      </c>
    </row>
    <row r="17" spans="1:7" s="90" customFormat="1" ht="12.75">
      <c r="A17" s="91">
        <v>9</v>
      </c>
      <c r="B17" s="72"/>
      <c r="C17" s="74"/>
      <c r="D17" s="74"/>
      <c r="E17" s="103"/>
      <c r="F17" s="68"/>
      <c r="G17" s="122">
        <f t="shared" si="0"/>
        <v>0</v>
      </c>
    </row>
    <row r="18" spans="1:7" s="90" customFormat="1" ht="12.75">
      <c r="A18" s="91">
        <v>10</v>
      </c>
      <c r="B18" s="72"/>
      <c r="C18" s="74"/>
      <c r="D18" s="74"/>
      <c r="E18" s="103"/>
      <c r="F18" s="68"/>
      <c r="G18" s="122">
        <f t="shared" si="0"/>
        <v>0</v>
      </c>
    </row>
    <row r="19" spans="1:7" s="90" customFormat="1" ht="12.75">
      <c r="A19" s="91">
        <v>11</v>
      </c>
      <c r="B19" s="72"/>
      <c r="C19" s="74"/>
      <c r="D19" s="74"/>
      <c r="E19" s="103"/>
      <c r="F19" s="68"/>
      <c r="G19" s="122">
        <f t="shared" si="0"/>
        <v>0</v>
      </c>
    </row>
    <row r="20" spans="1:7" s="90" customFormat="1" ht="12.75">
      <c r="A20" s="91">
        <v>12</v>
      </c>
      <c r="B20" s="72"/>
      <c r="C20" s="74"/>
      <c r="D20" s="74"/>
      <c r="E20" s="103"/>
      <c r="F20" s="68"/>
      <c r="G20" s="122">
        <f t="shared" si="0"/>
        <v>0</v>
      </c>
    </row>
    <row r="21" spans="1:7" s="90" customFormat="1" ht="12.75">
      <c r="A21" s="91">
        <v>13</v>
      </c>
      <c r="B21" s="72"/>
      <c r="C21" s="74"/>
      <c r="D21" s="74"/>
      <c r="E21" s="103"/>
      <c r="F21" s="68"/>
      <c r="G21" s="122">
        <f t="shared" si="0"/>
        <v>0</v>
      </c>
    </row>
    <row r="22" spans="1:7" s="90" customFormat="1" ht="12.75">
      <c r="A22" s="91">
        <v>14</v>
      </c>
      <c r="B22" s="72"/>
      <c r="C22" s="74"/>
      <c r="D22" s="74"/>
      <c r="E22" s="103"/>
      <c r="F22" s="68"/>
      <c r="G22" s="122">
        <f t="shared" si="0"/>
        <v>0</v>
      </c>
    </row>
    <row r="23" spans="1:7" s="90" customFormat="1" ht="12.75">
      <c r="A23" s="91">
        <v>15</v>
      </c>
      <c r="B23" s="72"/>
      <c r="C23" s="74"/>
      <c r="D23" s="74"/>
      <c r="E23" s="103"/>
      <c r="F23" s="68"/>
      <c r="G23" s="122">
        <f t="shared" si="0"/>
        <v>0</v>
      </c>
    </row>
    <row r="24" spans="1:7" s="90" customFormat="1" ht="12.75">
      <c r="A24" s="91">
        <v>16</v>
      </c>
      <c r="B24" s="72"/>
      <c r="C24" s="74"/>
      <c r="D24" s="74"/>
      <c r="E24" s="103"/>
      <c r="F24" s="68"/>
      <c r="G24" s="122">
        <f t="shared" si="0"/>
        <v>0</v>
      </c>
    </row>
    <row r="25" spans="1:7" s="90" customFormat="1" ht="12.75">
      <c r="A25" s="91">
        <v>17</v>
      </c>
      <c r="B25" s="72"/>
      <c r="C25" s="74"/>
      <c r="D25" s="74"/>
      <c r="E25" s="103"/>
      <c r="F25" s="68"/>
      <c r="G25" s="122">
        <f t="shared" si="0"/>
        <v>0</v>
      </c>
    </row>
    <row r="26" spans="1:7" s="90" customFormat="1" ht="13.5" thickBot="1">
      <c r="A26" s="115">
        <v>18</v>
      </c>
      <c r="B26" s="116"/>
      <c r="C26" s="117"/>
      <c r="D26" s="117"/>
      <c r="E26" s="118"/>
      <c r="F26" s="119"/>
      <c r="G26" s="123">
        <f t="shared" si="0"/>
        <v>0</v>
      </c>
    </row>
    <row r="27" spans="1:7" ht="13.5" thickBot="1">
      <c r="A27" s="120"/>
      <c r="B27" s="120"/>
      <c r="C27" s="120"/>
      <c r="D27" s="120"/>
      <c r="E27" s="120"/>
      <c r="F27" s="120"/>
      <c r="G27" s="124">
        <f>SUM(G9:G26)</f>
        <v>0</v>
      </c>
    </row>
    <row r="28" ht="13.5" thickTop="1"/>
    <row r="30" ht="12.75">
      <c r="A30" s="23" t="s">
        <v>56</v>
      </c>
    </row>
    <row r="31" ht="12.75">
      <c r="A31" s="23" t="s">
        <v>59</v>
      </c>
    </row>
    <row r="33" ht="12.75">
      <c r="A33" s="23" t="s">
        <v>57</v>
      </c>
    </row>
    <row r="34" spans="1:5" ht="24" customHeight="1">
      <c r="A34" s="108"/>
      <c r="B34" s="108"/>
      <c r="D34" s="108"/>
      <c r="E34" s="108"/>
    </row>
    <row r="35" spans="1:4" ht="12.75">
      <c r="A35" s="23" t="s">
        <v>0</v>
      </c>
      <c r="D35" s="23" t="s">
        <v>58</v>
      </c>
    </row>
  </sheetData>
  <sheetProtection/>
  <mergeCells count="4">
    <mergeCell ref="E7:E8"/>
    <mergeCell ref="B7:B8"/>
    <mergeCell ref="C7:D7"/>
    <mergeCell ref="F7:G7"/>
  </mergeCells>
  <conditionalFormatting sqref="B7">
    <cfRule type="cellIs" priority="11" dxfId="0" operator="lessThanOrEqual" stopIfTrue="1">
      <formula>0</formula>
    </cfRule>
  </conditionalFormatting>
  <conditionalFormatting sqref="G1:J1 G4:J6 I3">
    <cfRule type="cellIs" priority="1" dxfId="0" operator="equal" stopIfTrue="1">
      <formula>0</formula>
    </cfRule>
  </conditionalFormatting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9" r:id="rId3"/>
  <headerFooter alignWithMargins="0">
    <oddFooter>&amp;CSeite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Fauck</dc:creator>
  <cp:keywords/>
  <dc:description/>
  <cp:lastModifiedBy>Haak, Kirsten</cp:lastModifiedBy>
  <cp:lastPrinted>2018-11-20T10:03:45Z</cp:lastPrinted>
  <dcterms:created xsi:type="dcterms:W3CDTF">2001-04-02T07:26:00Z</dcterms:created>
  <dcterms:modified xsi:type="dcterms:W3CDTF">2020-01-20T07:50:12Z</dcterms:modified>
  <cp:category/>
  <cp:version/>
  <cp:contentType/>
  <cp:contentStatus/>
</cp:coreProperties>
</file>